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harat Sir\2025-26\Result\"/>
    </mc:Choice>
  </mc:AlternateContent>
  <xr:revisionPtr revIDLastSave="0" documentId="13_ncr:1_{EFB180CC-E7EB-4230-8151-9D22DEEB2E8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YBA HIS" sheetId="2" r:id="rId1"/>
  </sheets>
  <definedNames>
    <definedName name="_xlnm.Print_Area" localSheetId="0">'TYBA HIS'!$A$1:$O$50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8" i="2" l="1"/>
  <c r="N59" i="2"/>
  <c r="P59" i="2"/>
  <c r="C60" i="2"/>
  <c r="N60" i="2"/>
  <c r="F61" i="2"/>
  <c r="E61" i="2" s="1"/>
  <c r="C62" i="2"/>
  <c r="P62" i="2" s="1"/>
  <c r="N62" i="2" s="1"/>
  <c r="C63" i="2"/>
  <c r="P63" i="2" s="1"/>
  <c r="N63" i="2" s="1"/>
  <c r="C64" i="2"/>
  <c r="P64" i="2" s="1"/>
  <c r="N64" i="2" s="1"/>
  <c r="G65" i="2"/>
  <c r="H65" i="2"/>
  <c r="I65" i="2"/>
  <c r="J65" i="2"/>
  <c r="K65" i="2"/>
  <c r="L65" i="2"/>
  <c r="M65" i="2"/>
  <c r="P65" i="2"/>
  <c r="M16" i="2"/>
  <c r="M17" i="2"/>
  <c r="M18" i="2" s="1"/>
  <c r="C18" i="2"/>
  <c r="D18" i="2"/>
  <c r="E18" i="2"/>
  <c r="F18" i="2"/>
  <c r="G18" i="2"/>
  <c r="H18" i="2"/>
  <c r="I18" i="2"/>
  <c r="J18" i="2"/>
  <c r="K18" i="2"/>
  <c r="L18" i="2"/>
  <c r="M48" i="2"/>
  <c r="L48" i="2"/>
  <c r="K48" i="2"/>
  <c r="J48" i="2"/>
  <c r="I48" i="2"/>
  <c r="G48" i="2"/>
  <c r="F48" i="2"/>
  <c r="E48" i="2"/>
  <c r="D48" i="2"/>
  <c r="C47" i="2"/>
  <c r="P47" i="2" s="1"/>
  <c r="P46" i="2"/>
  <c r="P45" i="2"/>
  <c r="P44" i="2"/>
  <c r="C43" i="2"/>
  <c r="P43" i="2" s="1"/>
  <c r="P42" i="2"/>
  <c r="P41" i="2"/>
  <c r="P40" i="2"/>
  <c r="P39" i="2"/>
  <c r="O31" i="2"/>
  <c r="N11" i="2"/>
  <c r="N9" i="2"/>
  <c r="N8" i="2"/>
  <c r="D61" i="2" l="1"/>
  <c r="C61" i="2" s="1"/>
  <c r="P61" i="2" s="1"/>
  <c r="E65" i="2"/>
  <c r="N61" i="2"/>
  <c r="N42" i="2"/>
  <c r="C48" i="2"/>
  <c r="P48" i="2" s="1"/>
  <c r="N39" i="2"/>
  <c r="D35" i="2"/>
  <c r="N48" i="2" l="1"/>
</calcChain>
</file>

<file path=xl/sharedStrings.xml><?xml version="1.0" encoding="utf-8"?>
<sst xmlns="http://schemas.openxmlformats.org/spreadsheetml/2006/main" count="138" uniqueCount="83">
  <si>
    <t>VIDYA MANDIR MANDAL</t>
  </si>
  <si>
    <t xml:space="preserve">MATOSHREE SUMATI CHINTAMANI TIPNIS </t>
  </si>
  <si>
    <t>COLLEGE OF ARTS AND COMMERCE</t>
  </si>
  <si>
    <t>Total Number of Students Registered</t>
  </si>
  <si>
    <t xml:space="preserve">Male = </t>
  </si>
  <si>
    <t xml:space="preserve">Female = </t>
  </si>
  <si>
    <t xml:space="preserve">Total = </t>
  </si>
  <si>
    <t>Total Number of Students Appeared</t>
  </si>
  <si>
    <t>Total Number of Students Pass</t>
  </si>
  <si>
    <t>Total =</t>
  </si>
  <si>
    <t>Total Number of Students Absent</t>
  </si>
  <si>
    <t xml:space="preserve">Male =  </t>
  </si>
  <si>
    <t>Total Number of Students Fail</t>
  </si>
  <si>
    <t>RESULT :</t>
  </si>
  <si>
    <t>GRADES</t>
  </si>
  <si>
    <t>O</t>
  </si>
  <si>
    <t>A+</t>
  </si>
  <si>
    <t>A</t>
  </si>
  <si>
    <t>B+</t>
  </si>
  <si>
    <t>B</t>
  </si>
  <si>
    <t>C</t>
  </si>
  <si>
    <t>D</t>
  </si>
  <si>
    <t xml:space="preserve"> RLE</t>
  </si>
  <si>
    <t>AB</t>
  </si>
  <si>
    <t>F</t>
  </si>
  <si>
    <t>TOTAL</t>
  </si>
  <si>
    <t>MALE</t>
  </si>
  <si>
    <t>FEMALE</t>
  </si>
  <si>
    <t>sr. no.</t>
  </si>
  <si>
    <t>Name of the student</t>
  </si>
  <si>
    <t>Rank</t>
  </si>
  <si>
    <t>Marks (grade point)</t>
  </si>
  <si>
    <t>Grade</t>
  </si>
  <si>
    <t>CGPI (grade)</t>
  </si>
  <si>
    <t>1ST</t>
  </si>
  <si>
    <t>2ND</t>
  </si>
  <si>
    <t>3RD</t>
  </si>
  <si>
    <t xml:space="preserve"> Sr. No.</t>
  </si>
  <si>
    <t>Subject Name</t>
  </si>
  <si>
    <t xml:space="preserve">Number of students </t>
  </si>
  <si>
    <t>% Result</t>
  </si>
  <si>
    <t>Registered</t>
  </si>
  <si>
    <t>Absent</t>
  </si>
  <si>
    <t>Pass</t>
  </si>
  <si>
    <t>Male</t>
  </si>
  <si>
    <t>Female</t>
  </si>
  <si>
    <t>Total</t>
  </si>
  <si>
    <t>History of medeaval india(1000 CE - 1526 CE)</t>
  </si>
  <si>
    <t xml:space="preserve">Histoy : Introduction to Archaeology </t>
  </si>
  <si>
    <t>History of Marathas (1630 CE - 1707 CE)</t>
  </si>
  <si>
    <t xml:space="preserve">History : Research Methology and Sourses of History </t>
  </si>
  <si>
    <t>College Result:</t>
  </si>
  <si>
    <t>%</t>
  </si>
  <si>
    <t>PASS</t>
  </si>
  <si>
    <t>FAIL</t>
  </si>
  <si>
    <t>RR</t>
  </si>
  <si>
    <t>APP</t>
  </si>
  <si>
    <t>M</t>
  </si>
  <si>
    <t>OPEN</t>
  </si>
  <si>
    <t>SC</t>
  </si>
  <si>
    <t>ST</t>
  </si>
  <si>
    <t>OBC</t>
  </si>
  <si>
    <t>SBC</t>
  </si>
  <si>
    <t>VJNT (A)</t>
  </si>
  <si>
    <t>VJNT (B)</t>
  </si>
  <si>
    <t>VJNT ©</t>
  </si>
  <si>
    <t>VJNT (D)</t>
  </si>
  <si>
    <t>Head of Department</t>
  </si>
  <si>
    <t>Examination Chairperson</t>
  </si>
  <si>
    <t>Principal</t>
  </si>
  <si>
    <t>(Prof. Anant Tukaram Gharat)</t>
  </si>
  <si>
    <t>(Prof. Sagar Mohite)</t>
  </si>
  <si>
    <t>(Dr. Nandkumar Ingale)</t>
  </si>
  <si>
    <t>MARATHA</t>
  </si>
  <si>
    <t>ESBC</t>
  </si>
  <si>
    <t>MUSLIM</t>
  </si>
  <si>
    <t>T.Y.B.A.(History ) ( SEM-  V )  Oct , 2025</t>
  </si>
  <si>
    <t>RESULT ANALYSIS 2025-26</t>
  </si>
  <si>
    <t xml:space="preserve">MHATRE HARSHADA  </t>
  </si>
  <si>
    <t xml:space="preserve">DAYARE ASMITA MADHUKAR </t>
  </si>
  <si>
    <t xml:space="preserve">TARE ASHWINI RAJENDRA </t>
  </si>
  <si>
    <t xml:space="preserve">History of Modern Maharashtra </t>
  </si>
  <si>
    <t>History : History of Contemporary World (1945 CE - 2000 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</si>
</sst>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1"/>
      <color theme="1"/>
      <name val="Wingdings"/>
      <charset val="2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10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3" xfId="0" applyBorder="1"/>
    <xf numFmtId="0" fontId="7" fillId="0" borderId="0" xfId="0" applyFont="1"/>
    <xf numFmtId="0" fontId="0" fillId="0" borderId="6" xfId="0" applyBorder="1"/>
    <xf numFmtId="0" fontId="3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6" xfId="0" applyFont="1" applyBorder="1"/>
    <xf numFmtId="0" fontId="0" fillId="0" borderId="20" xfId="0" applyBorder="1"/>
    <xf numFmtId="0" fontId="0" fillId="0" borderId="6" xfId="0" applyBorder="1" applyAlignment="1">
      <alignment wrapText="1"/>
    </xf>
    <xf numFmtId="0" fontId="3" fillId="0" borderId="3" xfId="0" applyFont="1" applyBorder="1"/>
    <xf numFmtId="0" fontId="3" fillId="0" borderId="22" xfId="0" applyFont="1" applyBorder="1"/>
    <xf numFmtId="0" fontId="3" fillId="0" borderId="23" xfId="0" applyFont="1" applyBorder="1"/>
    <xf numFmtId="2" fontId="3" fillId="0" borderId="23" xfId="0" applyNumberFormat="1" applyFont="1" applyBorder="1"/>
    <xf numFmtId="0" fontId="3" fillId="0" borderId="24" xfId="0" applyFont="1" applyBorder="1"/>
    <xf numFmtId="0" fontId="3" fillId="0" borderId="7" xfId="1" applyFont="1" applyBorder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0" fontId="3" fillId="0" borderId="29" xfId="1" applyFont="1" applyBorder="1" applyAlignment="1">
      <alignment horizontal="center"/>
    </xf>
    <xf numFmtId="0" fontId="3" fillId="0" borderId="20" xfId="1" applyFont="1" applyBorder="1" applyAlignment="1">
      <alignment horizontal="center"/>
    </xf>
    <xf numFmtId="0" fontId="3" fillId="0" borderId="30" xfId="1" applyFont="1" applyBorder="1" applyAlignment="1">
      <alignment horizontal="center"/>
    </xf>
    <xf numFmtId="0" fontId="3" fillId="0" borderId="31" xfId="1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1" applyFont="1" applyBorder="1"/>
    <xf numFmtId="0" fontId="3" fillId="0" borderId="6" xfId="1" applyFont="1" applyBorder="1" applyAlignment="1">
      <alignment horizontal="center"/>
    </xf>
    <xf numFmtId="0" fontId="0" fillId="0" borderId="33" xfId="0" applyBorder="1"/>
    <xf numFmtId="0" fontId="3" fillId="2" borderId="21" xfId="0" applyFont="1" applyFill="1" applyBorder="1" applyAlignment="1">
      <alignment horizontal="center"/>
    </xf>
    <xf numFmtId="0" fontId="3" fillId="2" borderId="7" xfId="0" applyFont="1" applyFill="1" applyBorder="1"/>
    <xf numFmtId="0" fontId="0" fillId="0" borderId="33" xfId="0" applyBorder="1" applyAlignment="1">
      <alignment horizontal="left"/>
    </xf>
    <xf numFmtId="0" fontId="0" fillId="0" borderId="30" xfId="0" applyBorder="1"/>
    <xf numFmtId="2" fontId="0" fillId="0" borderId="0" xfId="0" applyNumberFormat="1"/>
    <xf numFmtId="0" fontId="3" fillId="0" borderId="33" xfId="0" applyFont="1" applyBorder="1"/>
    <xf numFmtId="0" fontId="3" fillId="0" borderId="3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2" fontId="3" fillId="0" borderId="31" xfId="1" applyNumberFormat="1" applyFont="1" applyBorder="1" applyAlignment="1">
      <alignment horizontal="center"/>
    </xf>
    <xf numFmtId="0" fontId="3" fillId="0" borderId="34" xfId="0" applyFont="1" applyBorder="1"/>
    <xf numFmtId="2" fontId="3" fillId="0" borderId="6" xfId="1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3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3" xfId="0" applyFont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21" xfId="0" applyBorder="1" applyAlignment="1">
      <alignment horizontal="left" wrapText="1"/>
    </xf>
    <xf numFmtId="0" fontId="3" fillId="0" borderId="22" xfId="1" applyFont="1" applyBorder="1" applyAlignment="1">
      <alignment horizontal="center"/>
    </xf>
    <xf numFmtId="0" fontId="3" fillId="0" borderId="23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1" xfId="0" applyBorder="1" applyAlignment="1">
      <alignment horizontal="left"/>
    </xf>
    <xf numFmtId="0" fontId="3" fillId="0" borderId="7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21" xfId="1" applyFont="1" applyBorder="1" applyAlignment="1">
      <alignment horizontal="center"/>
    </xf>
    <xf numFmtId="0" fontId="0" fillId="0" borderId="9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8" fillId="0" borderId="30" xfId="0" applyFont="1" applyBorder="1" applyAlignment="1">
      <alignment horizont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1" applyFont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1" applyFont="1" applyBorder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2" fontId="3" fillId="0" borderId="0" xfId="1" applyNumberFormat="1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152400</xdr:rowOff>
    </xdr:from>
    <xdr:to>
      <xdr:col>2</xdr:col>
      <xdr:colOff>180975</xdr:colOff>
      <xdr:row>2</xdr:row>
      <xdr:rowOff>228600</xdr:rowOff>
    </xdr:to>
    <xdr:pic>
      <xdr:nvPicPr>
        <xdr:cNvPr id="2" name="Picture 2" descr="msctipnis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7150" y="152400"/>
          <a:ext cx="971550" cy="504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5"/>
  <sheetViews>
    <sheetView tabSelected="1" workbookViewId="0">
      <selection activeCell="S33" sqref="S33"/>
    </sheetView>
  </sheetViews>
  <sheetFormatPr defaultColWidth="9" defaultRowHeight="15"/>
  <cols>
    <col min="1" max="1" width="3.28515625" customWidth="1"/>
    <col min="2" max="2" width="9.42578125" customWidth="1"/>
    <col min="3" max="3" width="8" customWidth="1"/>
    <col min="4" max="4" width="8.28515625" customWidth="1"/>
    <col min="5" max="5" width="10.7109375" customWidth="1"/>
    <col min="6" max="6" width="5.7109375" customWidth="1"/>
    <col min="7" max="7" width="6.140625" customWidth="1"/>
    <col min="8" max="8" width="4.5703125" customWidth="1"/>
    <col min="9" max="9" width="4.42578125" customWidth="1"/>
    <col min="10" max="10" width="6.140625" customWidth="1"/>
    <col min="11" max="11" width="4.42578125" customWidth="1"/>
    <col min="12" max="12" width="4.28515625" customWidth="1"/>
    <col min="13" max="13" width="6.5703125" customWidth="1"/>
    <col min="14" max="14" width="6.28515625" customWidth="1"/>
    <col min="15" max="15" width="6" customWidth="1"/>
    <col min="16" max="16" width="9.28515625" customWidth="1"/>
    <col min="17" max="17" width="9.140625" customWidth="1"/>
    <col min="18" max="18" width="8.42578125" customWidth="1"/>
    <col min="19" max="19" width="9.85546875" customWidth="1"/>
    <col min="20" max="20" width="11.42578125" customWidth="1"/>
  </cols>
  <sheetData>
    <row r="1" spans="1:28" ht="15" customHeight="1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2"/>
    </row>
    <row r="2" spans="1:28" ht="18.75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5"/>
    </row>
    <row r="3" spans="1:28" ht="18.75">
      <c r="A3" s="43" t="s">
        <v>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5"/>
    </row>
    <row r="4" spans="1:28" ht="9.75" customHeight="1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8"/>
    </row>
    <row r="5" spans="1:28" ht="4.5" customHeight="1">
      <c r="A5" s="3"/>
      <c r="O5" s="27"/>
    </row>
    <row r="6" spans="1:28" s="1" customFormat="1" ht="23.25">
      <c r="A6" s="49" t="s">
        <v>77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1"/>
    </row>
    <row r="7" spans="1:28" s="1" customFormat="1" ht="23.25">
      <c r="A7" s="52" t="s">
        <v>76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4"/>
    </row>
    <row r="8" spans="1:28">
      <c r="A8" s="3"/>
      <c r="B8" s="55" t="s">
        <v>3</v>
      </c>
      <c r="C8" s="55"/>
      <c r="D8" s="55"/>
      <c r="E8" s="55"/>
      <c r="F8" s="55"/>
      <c r="G8" s="56" t="s">
        <v>4</v>
      </c>
      <c r="H8" s="57"/>
      <c r="I8" s="28">
        <v>7</v>
      </c>
      <c r="J8" s="56" t="s">
        <v>5</v>
      </c>
      <c r="K8" s="57"/>
      <c r="L8" s="28">
        <v>22</v>
      </c>
      <c r="M8" s="29" t="s">
        <v>6</v>
      </c>
      <c r="N8" s="28">
        <f>+I8+L8</f>
        <v>29</v>
      </c>
      <c r="O8" s="30"/>
    </row>
    <row r="9" spans="1:28">
      <c r="A9" s="3"/>
      <c r="B9" s="55" t="s">
        <v>7</v>
      </c>
      <c r="C9" s="55"/>
      <c r="D9" s="55"/>
      <c r="E9" s="55"/>
      <c r="F9" s="55"/>
      <c r="G9" s="56" t="s">
        <v>4</v>
      </c>
      <c r="H9" s="57"/>
      <c r="I9" s="28">
        <v>7</v>
      </c>
      <c r="J9" s="56" t="s">
        <v>5</v>
      </c>
      <c r="K9" s="57"/>
      <c r="L9" s="28">
        <v>21</v>
      </c>
      <c r="M9" s="29" t="s">
        <v>6</v>
      </c>
      <c r="N9" s="28">
        <f>+I9+L9</f>
        <v>28</v>
      </c>
      <c r="O9" s="30"/>
    </row>
    <row r="10" spans="1:28">
      <c r="A10" s="3"/>
      <c r="B10" s="55" t="s">
        <v>8</v>
      </c>
      <c r="C10" s="55"/>
      <c r="D10" s="55"/>
      <c r="E10" s="55"/>
      <c r="F10" s="55"/>
      <c r="G10" s="56" t="s">
        <v>4</v>
      </c>
      <c r="H10" s="57"/>
      <c r="I10" s="28">
        <v>6</v>
      </c>
      <c r="J10" s="56" t="s">
        <v>5</v>
      </c>
      <c r="K10" s="57"/>
      <c r="L10" s="28">
        <v>19</v>
      </c>
      <c r="M10" s="29" t="s">
        <v>9</v>
      </c>
      <c r="N10" s="28">
        <v>25</v>
      </c>
      <c r="O10" s="30"/>
    </row>
    <row r="11" spans="1:28">
      <c r="A11" s="3"/>
      <c r="B11" s="55" t="s">
        <v>10</v>
      </c>
      <c r="C11" s="55"/>
      <c r="D11" s="55"/>
      <c r="E11" s="55"/>
      <c r="F11" s="55"/>
      <c r="G11" s="56" t="s">
        <v>11</v>
      </c>
      <c r="H11" s="57"/>
      <c r="I11" s="28">
        <v>0</v>
      </c>
      <c r="J11" s="56" t="s">
        <v>5</v>
      </c>
      <c r="K11" s="57"/>
      <c r="L11" s="28">
        <v>1</v>
      </c>
      <c r="M11" s="29" t="s">
        <v>6</v>
      </c>
      <c r="N11" s="28">
        <f t="shared" ref="N11" si="0">+I11+L11</f>
        <v>1</v>
      </c>
      <c r="O11" s="30"/>
    </row>
    <row r="12" spans="1:28">
      <c r="A12" s="3"/>
      <c r="B12" s="55" t="s">
        <v>12</v>
      </c>
      <c r="C12" s="55"/>
      <c r="D12" s="55"/>
      <c r="E12" s="55"/>
      <c r="F12" s="55"/>
      <c r="G12" s="56" t="s">
        <v>4</v>
      </c>
      <c r="H12" s="57"/>
      <c r="I12" s="28">
        <v>1</v>
      </c>
      <c r="J12" s="56" t="s">
        <v>5</v>
      </c>
      <c r="K12" s="57"/>
      <c r="L12" s="28">
        <v>2</v>
      </c>
      <c r="M12" s="29" t="s">
        <v>6</v>
      </c>
      <c r="N12" s="28">
        <v>3</v>
      </c>
      <c r="O12" s="30"/>
    </row>
    <row r="13" spans="1:28" ht="8.25" customHeight="1">
      <c r="A13" s="3"/>
      <c r="O13" s="27"/>
    </row>
    <row r="14" spans="1:28">
      <c r="A14" s="3"/>
      <c r="B14" s="4" t="s">
        <v>13</v>
      </c>
      <c r="C14" s="4"/>
      <c r="D14" s="4"/>
      <c r="E14" s="4"/>
      <c r="F14" s="4"/>
      <c r="G14" s="4"/>
      <c r="H14" s="4"/>
      <c r="I14" s="4"/>
      <c r="O14" s="27"/>
      <c r="Q14" s="97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</row>
    <row r="15" spans="1:28">
      <c r="A15" s="3"/>
      <c r="B15" s="5" t="s">
        <v>14</v>
      </c>
      <c r="C15" s="6" t="s">
        <v>15</v>
      </c>
      <c r="D15" s="6" t="s">
        <v>16</v>
      </c>
      <c r="E15" s="6" t="s">
        <v>17</v>
      </c>
      <c r="F15" s="6" t="s">
        <v>18</v>
      </c>
      <c r="G15" s="6" t="s">
        <v>19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O15" s="27"/>
      <c r="Q15" s="97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7"/>
    </row>
    <row r="16" spans="1:28">
      <c r="A16" s="3"/>
      <c r="B16" s="5" t="s">
        <v>26</v>
      </c>
      <c r="C16" s="7">
        <v>0</v>
      </c>
      <c r="D16" s="7">
        <v>0</v>
      </c>
      <c r="E16" s="7">
        <v>0</v>
      </c>
      <c r="F16" s="7">
        <v>2</v>
      </c>
      <c r="G16" s="7">
        <v>3</v>
      </c>
      <c r="H16" s="7">
        <v>1</v>
      </c>
      <c r="I16" s="7">
        <v>0</v>
      </c>
      <c r="J16" s="7">
        <v>0</v>
      </c>
      <c r="K16" s="7">
        <v>0</v>
      </c>
      <c r="L16" s="7">
        <v>1</v>
      </c>
      <c r="M16" s="5">
        <f>SUM(C16:L16)</f>
        <v>7</v>
      </c>
      <c r="O16" s="27"/>
      <c r="Q16" s="97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7"/>
    </row>
    <row r="17" spans="1:28">
      <c r="A17" s="3"/>
      <c r="B17" s="5" t="s">
        <v>27</v>
      </c>
      <c r="C17" s="7">
        <v>0</v>
      </c>
      <c r="D17" s="7">
        <v>1</v>
      </c>
      <c r="E17" s="7">
        <v>4</v>
      </c>
      <c r="F17" s="7">
        <v>7</v>
      </c>
      <c r="G17" s="7">
        <v>7</v>
      </c>
      <c r="H17" s="7">
        <v>0</v>
      </c>
      <c r="I17" s="7">
        <v>0</v>
      </c>
      <c r="J17" s="7">
        <v>0</v>
      </c>
      <c r="K17" s="7">
        <v>1</v>
      </c>
      <c r="L17" s="7">
        <v>2</v>
      </c>
      <c r="M17" s="5">
        <f>SUM(C17:L17)</f>
        <v>22</v>
      </c>
      <c r="O17" s="27"/>
      <c r="Q17" s="97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7"/>
    </row>
    <row r="18" spans="1:28">
      <c r="A18" s="3"/>
      <c r="B18" s="5" t="s">
        <v>25</v>
      </c>
      <c r="C18" s="7">
        <f>SUM(C16:C17)</f>
        <v>0</v>
      </c>
      <c r="D18" s="7">
        <f t="shared" ref="D18:L18" si="1">SUM(D16:D17)</f>
        <v>1</v>
      </c>
      <c r="E18" s="7">
        <f t="shared" si="1"/>
        <v>4</v>
      </c>
      <c r="F18" s="7">
        <f t="shared" si="1"/>
        <v>9</v>
      </c>
      <c r="G18" s="7">
        <f t="shared" si="1"/>
        <v>10</v>
      </c>
      <c r="H18" s="7">
        <f t="shared" si="1"/>
        <v>1</v>
      </c>
      <c r="I18" s="7">
        <f t="shared" si="1"/>
        <v>0</v>
      </c>
      <c r="J18" s="7">
        <f t="shared" si="1"/>
        <v>0</v>
      </c>
      <c r="K18" s="7">
        <f t="shared" si="1"/>
        <v>1</v>
      </c>
      <c r="L18" s="7">
        <f t="shared" si="1"/>
        <v>3</v>
      </c>
      <c r="M18" s="5">
        <f t="shared" ref="M18" si="2">SUM(M16:M17)</f>
        <v>29</v>
      </c>
      <c r="O18" s="27"/>
    </row>
    <row r="19" spans="1:28">
      <c r="A19" s="3"/>
      <c r="O19" s="27"/>
    </row>
    <row r="20" spans="1:28">
      <c r="A20" s="3"/>
      <c r="B20" s="5" t="s">
        <v>28</v>
      </c>
      <c r="C20" s="58" t="s">
        <v>29</v>
      </c>
      <c r="D20" s="58"/>
      <c r="E20" s="58"/>
      <c r="F20" s="58"/>
      <c r="G20" s="58"/>
      <c r="H20" s="58" t="s">
        <v>30</v>
      </c>
      <c r="I20" s="58"/>
      <c r="J20" s="58" t="s">
        <v>31</v>
      </c>
      <c r="K20" s="58"/>
      <c r="L20" s="58"/>
      <c r="M20" s="5" t="s">
        <v>32</v>
      </c>
      <c r="N20" s="5" t="s">
        <v>33</v>
      </c>
      <c r="O20" s="5"/>
    </row>
    <row r="21" spans="1:28" ht="15" customHeight="1">
      <c r="A21" s="3"/>
      <c r="B21" s="7">
        <v>1</v>
      </c>
      <c r="C21" s="59" t="s">
        <v>78</v>
      </c>
      <c r="D21" s="60"/>
      <c r="E21" s="60"/>
      <c r="F21" s="60"/>
      <c r="G21" s="60"/>
      <c r="H21" s="58" t="s">
        <v>34</v>
      </c>
      <c r="I21" s="58"/>
      <c r="J21" s="58">
        <v>438</v>
      </c>
      <c r="K21" s="58"/>
      <c r="L21" s="58"/>
      <c r="M21" s="39" t="s">
        <v>16</v>
      </c>
      <c r="N21" s="61">
        <v>9</v>
      </c>
      <c r="O21" s="62"/>
    </row>
    <row r="22" spans="1:28" ht="15" customHeight="1">
      <c r="A22" s="3"/>
      <c r="B22" s="7">
        <v>2</v>
      </c>
      <c r="C22" s="59" t="s">
        <v>79</v>
      </c>
      <c r="D22" s="60"/>
      <c r="E22" s="60"/>
      <c r="F22" s="60"/>
      <c r="G22" s="60"/>
      <c r="H22" s="58" t="s">
        <v>35</v>
      </c>
      <c r="I22" s="58"/>
      <c r="J22" s="58">
        <v>407</v>
      </c>
      <c r="K22" s="58"/>
      <c r="L22" s="58"/>
      <c r="M22" s="39" t="s">
        <v>17</v>
      </c>
      <c r="N22" s="61">
        <v>8.5</v>
      </c>
      <c r="O22" s="62"/>
    </row>
    <row r="23" spans="1:28" ht="15" customHeight="1">
      <c r="A23" s="3"/>
      <c r="B23" s="7">
        <v>3</v>
      </c>
      <c r="C23" s="59" t="s">
        <v>80</v>
      </c>
      <c r="D23" s="60"/>
      <c r="E23" s="60"/>
      <c r="F23" s="60"/>
      <c r="G23" s="60"/>
      <c r="H23" s="58" t="s">
        <v>36</v>
      </c>
      <c r="I23" s="58"/>
      <c r="J23" s="58">
        <v>411</v>
      </c>
      <c r="K23" s="58"/>
      <c r="L23" s="58"/>
      <c r="M23" s="39" t="s">
        <v>17</v>
      </c>
      <c r="N23" s="61">
        <v>8.33</v>
      </c>
      <c r="O23" s="62"/>
    </row>
    <row r="24" spans="1:28">
      <c r="A24" s="3"/>
      <c r="O24" s="27"/>
    </row>
    <row r="25" spans="1:28" ht="30" customHeight="1">
      <c r="A25" s="77" t="s">
        <v>37</v>
      </c>
      <c r="B25" s="81" t="s">
        <v>38</v>
      </c>
      <c r="C25" s="82"/>
      <c r="D25" s="82"/>
      <c r="E25" s="83"/>
      <c r="F25" s="63" t="s">
        <v>39</v>
      </c>
      <c r="G25" s="63"/>
      <c r="H25" s="63"/>
      <c r="I25" s="64" t="s">
        <v>39</v>
      </c>
      <c r="J25" s="64"/>
      <c r="K25" s="64"/>
      <c r="L25" s="63" t="s">
        <v>39</v>
      </c>
      <c r="M25" s="63"/>
      <c r="N25" s="63"/>
      <c r="O25" s="80" t="s">
        <v>40</v>
      </c>
    </row>
    <row r="26" spans="1:28">
      <c r="A26" s="78"/>
      <c r="B26" s="84"/>
      <c r="C26" s="85"/>
      <c r="D26" s="85"/>
      <c r="E26" s="86"/>
      <c r="F26" s="64" t="s">
        <v>41</v>
      </c>
      <c r="G26" s="64"/>
      <c r="H26" s="64"/>
      <c r="I26" s="64" t="s">
        <v>42</v>
      </c>
      <c r="J26" s="64"/>
      <c r="K26" s="64"/>
      <c r="L26" s="64" t="s">
        <v>43</v>
      </c>
      <c r="M26" s="64"/>
      <c r="N26" s="64"/>
      <c r="O26" s="80"/>
    </row>
    <row r="27" spans="1:28" ht="32.25" customHeight="1">
      <c r="A27" s="79"/>
      <c r="B27" s="87"/>
      <c r="C27" s="88"/>
      <c r="D27" s="88"/>
      <c r="E27" s="89"/>
      <c r="F27" s="8" t="s">
        <v>44</v>
      </c>
      <c r="G27" s="8" t="s">
        <v>45</v>
      </c>
      <c r="H27" s="8" t="s">
        <v>46</v>
      </c>
      <c r="I27" s="8" t="s">
        <v>44</v>
      </c>
      <c r="J27" s="8" t="s">
        <v>45</v>
      </c>
      <c r="K27" s="8" t="s">
        <v>46</v>
      </c>
      <c r="L27" s="8" t="s">
        <v>44</v>
      </c>
      <c r="M27" s="8" t="s">
        <v>45</v>
      </c>
      <c r="N27" s="8" t="s">
        <v>46</v>
      </c>
      <c r="O27" s="80"/>
    </row>
    <row r="28" spans="1:28" ht="18.75" customHeight="1">
      <c r="A28" s="9">
        <v>1</v>
      </c>
      <c r="B28" s="71" t="s">
        <v>47</v>
      </c>
      <c r="C28" s="72"/>
      <c r="D28" s="72"/>
      <c r="E28" s="73"/>
      <c r="F28" s="10">
        <v>7</v>
      </c>
      <c r="G28" s="5">
        <v>22</v>
      </c>
      <c r="H28" s="5">
        <v>29</v>
      </c>
      <c r="I28" s="5">
        <v>0</v>
      </c>
      <c r="J28" s="5">
        <v>1</v>
      </c>
      <c r="K28" s="5">
        <v>1</v>
      </c>
      <c r="L28" s="10">
        <v>7</v>
      </c>
      <c r="M28" s="5">
        <v>21</v>
      </c>
      <c r="N28" s="5">
        <v>28</v>
      </c>
      <c r="O28" s="31">
        <v>100</v>
      </c>
      <c r="P28" s="32"/>
    </row>
    <row r="29" spans="1:28" ht="24.75" customHeight="1">
      <c r="A29" s="9">
        <v>2</v>
      </c>
      <c r="B29" s="65" t="s">
        <v>81</v>
      </c>
      <c r="C29" s="66"/>
      <c r="D29" s="66"/>
      <c r="E29" s="67"/>
      <c r="F29" s="10">
        <v>7</v>
      </c>
      <c r="G29" s="5">
        <v>22</v>
      </c>
      <c r="H29" s="5">
        <v>29</v>
      </c>
      <c r="I29" s="5">
        <v>0</v>
      </c>
      <c r="J29" s="5">
        <v>1</v>
      </c>
      <c r="K29" s="5">
        <v>1</v>
      </c>
      <c r="L29" s="10">
        <v>6</v>
      </c>
      <c r="M29" s="5">
        <v>20</v>
      </c>
      <c r="N29" s="5">
        <v>26</v>
      </c>
      <c r="O29" s="31">
        <v>89.65</v>
      </c>
      <c r="P29" s="32"/>
    </row>
    <row r="30" spans="1:28" ht="15.75" customHeight="1">
      <c r="A30" s="9">
        <v>3</v>
      </c>
      <c r="B30" s="65" t="s">
        <v>48</v>
      </c>
      <c r="C30" s="66"/>
      <c r="D30" s="66"/>
      <c r="E30" s="67"/>
      <c r="F30" s="10">
        <v>7</v>
      </c>
      <c r="G30" s="5">
        <v>22</v>
      </c>
      <c r="H30" s="5">
        <v>29</v>
      </c>
      <c r="I30" s="5">
        <v>0</v>
      </c>
      <c r="J30" s="5">
        <v>1</v>
      </c>
      <c r="K30" s="5">
        <v>1</v>
      </c>
      <c r="L30" s="10">
        <v>7</v>
      </c>
      <c r="M30" s="5">
        <v>20</v>
      </c>
      <c r="N30" s="5">
        <v>27</v>
      </c>
      <c r="O30" s="31">
        <v>96.43</v>
      </c>
      <c r="P30" s="32"/>
    </row>
    <row r="31" spans="1:28" ht="15.75" customHeight="1">
      <c r="A31" s="9">
        <v>4</v>
      </c>
      <c r="B31" s="65" t="s">
        <v>49</v>
      </c>
      <c r="C31" s="66"/>
      <c r="D31" s="66"/>
      <c r="E31" s="67"/>
      <c r="F31" s="10">
        <v>7</v>
      </c>
      <c r="G31" s="5">
        <v>22</v>
      </c>
      <c r="H31" s="5">
        <v>29</v>
      </c>
      <c r="I31" s="5">
        <v>0</v>
      </c>
      <c r="J31" s="5">
        <v>1</v>
      </c>
      <c r="K31" s="5">
        <v>1</v>
      </c>
      <c r="L31" s="10">
        <v>7</v>
      </c>
      <c r="M31" s="5">
        <v>20</v>
      </c>
      <c r="N31" s="5">
        <v>27</v>
      </c>
      <c r="O31" s="31" t="e">
        <f t="shared" ref="O31" si="3">+N31/Q31*100</f>
        <v>#DIV/0!</v>
      </c>
      <c r="P31" s="32"/>
    </row>
    <row r="32" spans="1:28" ht="16.5" customHeight="1">
      <c r="A32" s="9">
        <v>5</v>
      </c>
      <c r="B32" s="71" t="s">
        <v>82</v>
      </c>
      <c r="C32" s="72"/>
      <c r="D32" s="72"/>
      <c r="E32" s="73"/>
      <c r="F32" s="10">
        <v>7</v>
      </c>
      <c r="G32" s="5">
        <v>22</v>
      </c>
      <c r="H32" s="5">
        <v>29</v>
      </c>
      <c r="I32" s="5">
        <v>0</v>
      </c>
      <c r="J32" s="5">
        <v>1</v>
      </c>
      <c r="K32" s="5">
        <v>1</v>
      </c>
      <c r="L32" s="10">
        <v>7</v>
      </c>
      <c r="M32" s="5">
        <v>21</v>
      </c>
      <c r="N32" s="5">
        <v>28</v>
      </c>
      <c r="O32" s="31">
        <v>100</v>
      </c>
      <c r="P32" s="32"/>
    </row>
    <row r="33" spans="1:31" ht="24.75" customHeight="1">
      <c r="A33" s="9">
        <v>6</v>
      </c>
      <c r="B33" s="65" t="s">
        <v>50</v>
      </c>
      <c r="C33" s="66"/>
      <c r="D33" s="66"/>
      <c r="E33" s="67"/>
      <c r="F33" s="10">
        <v>7</v>
      </c>
      <c r="G33" s="5">
        <v>22</v>
      </c>
      <c r="H33" s="5">
        <v>29</v>
      </c>
      <c r="I33" s="5">
        <v>0</v>
      </c>
      <c r="J33" s="5">
        <v>1</v>
      </c>
      <c r="K33" s="5">
        <v>1</v>
      </c>
      <c r="L33" s="10">
        <v>7</v>
      </c>
      <c r="M33" s="5">
        <v>21</v>
      </c>
      <c r="N33" s="5">
        <v>28</v>
      </c>
      <c r="O33" s="31">
        <v>100</v>
      </c>
      <c r="P33" s="32"/>
    </row>
    <row r="34" spans="1:31" ht="8.25" customHeight="1">
      <c r="A34" s="3"/>
      <c r="O34" s="27"/>
    </row>
    <row r="35" spans="1:31" s="2" customFormat="1" ht="15.75" thickBot="1">
      <c r="A35" s="11"/>
      <c r="B35" s="12" t="s">
        <v>51</v>
      </c>
      <c r="C35" s="13"/>
      <c r="D35" s="14">
        <f>+N10/N9*100</f>
        <v>89.285714285714292</v>
      </c>
      <c r="E35" s="15" t="s">
        <v>52</v>
      </c>
      <c r="O35" s="33"/>
    </row>
    <row r="36" spans="1:31" ht="9" customHeight="1" thickBot="1">
      <c r="A36" s="3"/>
      <c r="O36" s="2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</row>
    <row r="37" spans="1:31" ht="15.75" thickBot="1">
      <c r="A37" s="3"/>
      <c r="B37" s="16"/>
      <c r="C37" s="68" t="s">
        <v>46</v>
      </c>
      <c r="D37" s="69"/>
      <c r="E37" s="70"/>
      <c r="F37" s="92" t="s">
        <v>53</v>
      </c>
      <c r="G37" s="93"/>
      <c r="H37" s="92" t="s">
        <v>54</v>
      </c>
      <c r="I37" s="93"/>
      <c r="J37" s="92" t="s">
        <v>55</v>
      </c>
      <c r="K37" s="93"/>
      <c r="L37" s="92" t="s">
        <v>42</v>
      </c>
      <c r="M37" s="94"/>
      <c r="N37" s="34" t="s">
        <v>52</v>
      </c>
      <c r="O37" s="27"/>
      <c r="P37" t="s">
        <v>56</v>
      </c>
      <c r="R37" s="100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2"/>
      <c r="AE37" s="97"/>
    </row>
    <row r="38" spans="1:31">
      <c r="A38" s="3"/>
      <c r="B38" s="16"/>
      <c r="C38" s="17" t="s">
        <v>46</v>
      </c>
      <c r="D38" s="18" t="s">
        <v>57</v>
      </c>
      <c r="E38" s="19" t="s">
        <v>24</v>
      </c>
      <c r="F38" s="20" t="s">
        <v>57</v>
      </c>
      <c r="G38" s="21" t="s">
        <v>24</v>
      </c>
      <c r="H38" s="20" t="s">
        <v>57</v>
      </c>
      <c r="I38" s="21" t="s">
        <v>24</v>
      </c>
      <c r="J38" s="20" t="s">
        <v>57</v>
      </c>
      <c r="K38" s="21" t="s">
        <v>24</v>
      </c>
      <c r="L38" s="20" t="s">
        <v>57</v>
      </c>
      <c r="M38" s="35" t="s">
        <v>24</v>
      </c>
      <c r="N38" s="22"/>
      <c r="O38" s="27"/>
      <c r="R38" s="100"/>
      <c r="S38" s="102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97"/>
    </row>
    <row r="39" spans="1:31">
      <c r="A39" s="3"/>
      <c r="B39" s="16" t="s">
        <v>58</v>
      </c>
      <c r="C39" s="22">
        <v>1</v>
      </c>
      <c r="D39" s="20">
        <v>1</v>
      </c>
      <c r="E39" s="20">
        <v>0</v>
      </c>
      <c r="F39" s="20">
        <v>1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36">
        <f t="shared" ref="N39:N48" si="4">+Q39/P39*100</f>
        <v>0</v>
      </c>
      <c r="O39" s="27"/>
      <c r="P39">
        <f>+C39-L39-M39</f>
        <v>1</v>
      </c>
      <c r="R39" s="100"/>
      <c r="S39" s="102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3"/>
      <c r="AE39" s="97"/>
    </row>
    <row r="40" spans="1:31">
      <c r="A40" s="3"/>
      <c r="B40" s="16" t="s">
        <v>59</v>
      </c>
      <c r="C40" s="22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36">
        <v>0</v>
      </c>
      <c r="O40" s="27"/>
      <c r="P40">
        <f t="shared" ref="P40:P48" si="5">+C40-L40-M40</f>
        <v>0</v>
      </c>
      <c r="R40" s="100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3"/>
      <c r="AE40" s="97"/>
    </row>
    <row r="41" spans="1:31">
      <c r="A41" s="3"/>
      <c r="B41" s="16" t="s">
        <v>60</v>
      </c>
      <c r="C41" s="22">
        <v>2</v>
      </c>
      <c r="D41" s="20">
        <v>0</v>
      </c>
      <c r="E41" s="20">
        <v>2</v>
      </c>
      <c r="F41" s="20">
        <v>0</v>
      </c>
      <c r="G41" s="20">
        <v>1</v>
      </c>
      <c r="H41" s="20">
        <v>0</v>
      </c>
      <c r="I41" s="20">
        <v>1</v>
      </c>
      <c r="J41" s="20">
        <v>0</v>
      </c>
      <c r="K41" s="20">
        <v>0</v>
      </c>
      <c r="L41" s="20">
        <v>0</v>
      </c>
      <c r="M41" s="20">
        <v>0</v>
      </c>
      <c r="N41" s="36">
        <v>50</v>
      </c>
      <c r="O41" s="27"/>
      <c r="P41">
        <f t="shared" si="5"/>
        <v>2</v>
      </c>
      <c r="R41" s="100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3"/>
      <c r="AE41" s="97"/>
    </row>
    <row r="42" spans="1:31">
      <c r="A42" s="3"/>
      <c r="B42" s="16" t="s">
        <v>61</v>
      </c>
      <c r="C42" s="22">
        <v>26</v>
      </c>
      <c r="D42" s="20">
        <v>6</v>
      </c>
      <c r="E42" s="20">
        <v>20</v>
      </c>
      <c r="F42" s="20">
        <v>5</v>
      </c>
      <c r="G42" s="20">
        <v>18</v>
      </c>
      <c r="H42" s="20">
        <v>1</v>
      </c>
      <c r="I42" s="20">
        <v>1</v>
      </c>
      <c r="J42" s="20">
        <v>0</v>
      </c>
      <c r="K42" s="20">
        <v>0</v>
      </c>
      <c r="L42" s="20">
        <v>0</v>
      </c>
      <c r="M42" s="20">
        <v>1</v>
      </c>
      <c r="N42" s="36">
        <f t="shared" si="4"/>
        <v>0</v>
      </c>
      <c r="O42" s="27"/>
      <c r="P42">
        <f t="shared" si="5"/>
        <v>25</v>
      </c>
      <c r="R42" s="100"/>
      <c r="S42" s="102"/>
      <c r="T42" s="102"/>
      <c r="U42" s="102"/>
      <c r="V42" s="102"/>
      <c r="W42" s="102"/>
      <c r="X42" s="102"/>
      <c r="Y42" s="102"/>
      <c r="Z42" s="102"/>
      <c r="AA42" s="102"/>
      <c r="AB42" s="102"/>
      <c r="AC42" s="102"/>
      <c r="AD42" s="103"/>
      <c r="AE42" s="97"/>
    </row>
    <row r="43" spans="1:31">
      <c r="A43" s="3"/>
      <c r="B43" s="16" t="s">
        <v>62</v>
      </c>
      <c r="C43" s="22">
        <f t="shared" ref="C43:C47" si="6">+D43+E43</f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36">
        <v>0</v>
      </c>
      <c r="O43" s="27"/>
      <c r="P43">
        <f t="shared" si="5"/>
        <v>0</v>
      </c>
      <c r="R43" s="100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97"/>
    </row>
    <row r="44" spans="1:31">
      <c r="A44" s="3"/>
      <c r="B44" s="16" t="s">
        <v>63</v>
      </c>
      <c r="C44" s="22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36">
        <v>0</v>
      </c>
      <c r="O44" s="27"/>
      <c r="P44">
        <f t="shared" si="5"/>
        <v>0</v>
      </c>
      <c r="R44" s="100"/>
      <c r="S44" s="102"/>
      <c r="T44" s="102"/>
      <c r="U44" s="102"/>
      <c r="V44" s="102"/>
      <c r="W44" s="102"/>
      <c r="X44" s="102"/>
      <c r="Y44" s="102"/>
      <c r="Z44" s="102"/>
      <c r="AA44" s="102"/>
      <c r="AB44" s="102"/>
      <c r="AC44" s="102"/>
      <c r="AD44" s="102"/>
      <c r="AE44" s="97"/>
    </row>
    <row r="45" spans="1:31">
      <c r="A45" s="3"/>
      <c r="B45" s="16" t="s">
        <v>64</v>
      </c>
      <c r="C45" s="22">
        <v>0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36">
        <v>0</v>
      </c>
      <c r="O45" s="27"/>
      <c r="P45">
        <f t="shared" si="5"/>
        <v>0</v>
      </c>
      <c r="R45" s="100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3"/>
      <c r="AE45" s="97"/>
    </row>
    <row r="46" spans="1:31">
      <c r="A46" s="3"/>
      <c r="B46" s="16" t="s">
        <v>65</v>
      </c>
      <c r="C46" s="22">
        <v>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36">
        <v>0</v>
      </c>
      <c r="O46" s="27"/>
      <c r="P46">
        <f t="shared" si="5"/>
        <v>0</v>
      </c>
      <c r="R46" s="100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97"/>
    </row>
    <row r="47" spans="1:31">
      <c r="A47" s="3"/>
      <c r="B47" s="16" t="s">
        <v>66</v>
      </c>
      <c r="C47" s="22">
        <f t="shared" si="6"/>
        <v>0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36">
        <v>0</v>
      </c>
      <c r="O47" s="27"/>
      <c r="P47">
        <f t="shared" si="5"/>
        <v>0</v>
      </c>
      <c r="R47" s="100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97"/>
    </row>
    <row r="48" spans="1:31">
      <c r="A48" s="3"/>
      <c r="B48" s="16" t="s">
        <v>25</v>
      </c>
      <c r="C48" s="22">
        <f>SUM(C39:C47)</f>
        <v>29</v>
      </c>
      <c r="D48" s="22">
        <f t="shared" ref="D48:M48" si="7">SUM(D39:D47)</f>
        <v>7</v>
      </c>
      <c r="E48" s="22">
        <f t="shared" si="7"/>
        <v>22</v>
      </c>
      <c r="F48" s="22">
        <f t="shared" si="7"/>
        <v>6</v>
      </c>
      <c r="G48" s="22">
        <f t="shared" si="7"/>
        <v>19</v>
      </c>
      <c r="H48" s="22">
        <v>1</v>
      </c>
      <c r="I48" s="22">
        <f t="shared" si="7"/>
        <v>2</v>
      </c>
      <c r="J48" s="22">
        <f t="shared" si="7"/>
        <v>0</v>
      </c>
      <c r="K48" s="22">
        <f t="shared" si="7"/>
        <v>0</v>
      </c>
      <c r="L48" s="22">
        <f t="shared" si="7"/>
        <v>0</v>
      </c>
      <c r="M48" s="22">
        <f t="shared" si="7"/>
        <v>1</v>
      </c>
      <c r="N48" s="36">
        <f t="shared" si="4"/>
        <v>0</v>
      </c>
      <c r="O48" s="27"/>
      <c r="P48">
        <f t="shared" si="5"/>
        <v>28</v>
      </c>
      <c r="R48" s="100"/>
      <c r="S48" s="102"/>
      <c r="T48" s="102"/>
      <c r="U48" s="102"/>
      <c r="V48" s="102"/>
      <c r="W48" s="102"/>
      <c r="X48" s="102"/>
      <c r="Y48" s="102"/>
      <c r="Z48" s="102"/>
      <c r="AA48" s="102"/>
      <c r="AB48" s="102"/>
      <c r="AC48" s="102"/>
      <c r="AD48" s="103"/>
      <c r="AE48" s="97"/>
    </row>
    <row r="49" spans="1:31">
      <c r="A49" s="3"/>
      <c r="O49" s="27"/>
      <c r="R49" s="97"/>
      <c r="S49" s="97"/>
      <c r="T49" s="97"/>
      <c r="U49" s="97"/>
      <c r="V49" s="97"/>
      <c r="W49" s="97"/>
      <c r="X49" s="97"/>
      <c r="Y49" s="97"/>
      <c r="Z49" s="97"/>
      <c r="AA49" s="97"/>
      <c r="AB49" s="97"/>
      <c r="AC49" s="97"/>
      <c r="AD49" s="97"/>
      <c r="AE49" s="97"/>
    </row>
    <row r="50" spans="1:31" s="2" customFormat="1">
      <c r="A50" s="11"/>
      <c r="B50" s="95" t="s">
        <v>67</v>
      </c>
      <c r="C50" s="95"/>
      <c r="D50" s="95"/>
      <c r="F50" s="96" t="s">
        <v>68</v>
      </c>
      <c r="G50" s="96"/>
      <c r="H50" s="96"/>
      <c r="I50" s="96"/>
      <c r="K50" s="95" t="s">
        <v>69</v>
      </c>
      <c r="L50" s="95"/>
      <c r="M50" s="95"/>
      <c r="N50" s="95"/>
      <c r="O50" s="33"/>
    </row>
    <row r="51" spans="1:31">
      <c r="A51" s="23"/>
      <c r="B51" s="90" t="s">
        <v>70</v>
      </c>
      <c r="C51" s="90"/>
      <c r="D51" s="90"/>
      <c r="E51" s="24"/>
      <c r="F51" s="91" t="s">
        <v>71</v>
      </c>
      <c r="G51" s="91"/>
      <c r="H51" s="91"/>
      <c r="I51" s="91"/>
      <c r="J51" s="24"/>
      <c r="K51" s="90" t="s">
        <v>72</v>
      </c>
      <c r="L51" s="90"/>
      <c r="M51" s="90"/>
      <c r="N51" s="90"/>
      <c r="O51" s="37"/>
    </row>
    <row r="54" spans="1:31">
      <c r="P54" t="s">
        <v>56</v>
      </c>
    </row>
    <row r="56" spans="1:31">
      <c r="B56" s="25"/>
      <c r="C56" s="74" t="s">
        <v>46</v>
      </c>
      <c r="D56" s="75"/>
      <c r="E56" s="76"/>
      <c r="F56" s="74" t="s">
        <v>53</v>
      </c>
      <c r="G56" s="76"/>
      <c r="H56" s="74" t="s">
        <v>54</v>
      </c>
      <c r="I56" s="76"/>
      <c r="J56" s="74" t="s">
        <v>55</v>
      </c>
      <c r="K56" s="76"/>
      <c r="L56" s="74" t="s">
        <v>42</v>
      </c>
      <c r="M56" s="76"/>
      <c r="N56" s="26" t="s">
        <v>52</v>
      </c>
      <c r="R56" s="100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2"/>
    </row>
    <row r="57" spans="1:31">
      <c r="B57" s="25"/>
      <c r="C57" s="26" t="s">
        <v>46</v>
      </c>
      <c r="D57" s="26" t="s">
        <v>57</v>
      </c>
      <c r="E57" s="26" t="s">
        <v>24</v>
      </c>
      <c r="F57" s="26" t="s">
        <v>57</v>
      </c>
      <c r="G57" s="26" t="s">
        <v>24</v>
      </c>
      <c r="H57" s="26" t="s">
        <v>57</v>
      </c>
      <c r="I57" s="26" t="s">
        <v>24</v>
      </c>
      <c r="J57" s="26" t="s">
        <v>57</v>
      </c>
      <c r="K57" s="26" t="s">
        <v>24</v>
      </c>
      <c r="L57" s="26" t="s">
        <v>57</v>
      </c>
      <c r="M57" s="26" t="s">
        <v>24</v>
      </c>
      <c r="N57" s="26"/>
      <c r="R57" s="100"/>
      <c r="S57" s="102"/>
      <c r="T57" s="102"/>
      <c r="U57" s="102"/>
      <c r="V57" s="102"/>
      <c r="W57" s="102"/>
      <c r="X57" s="102"/>
      <c r="Y57" s="102"/>
      <c r="Z57" s="102"/>
      <c r="AA57" s="102"/>
      <c r="AB57" s="102"/>
      <c r="AC57" s="102"/>
      <c r="AD57" s="102"/>
    </row>
    <row r="58" spans="1:31">
      <c r="B58" s="25" t="s">
        <v>58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38">
        <v>0</v>
      </c>
      <c r="P58">
        <f>+C59-L59-M59</f>
        <v>1</v>
      </c>
      <c r="R58" s="100"/>
      <c r="S58" s="97"/>
      <c r="T58" s="97"/>
      <c r="U58" s="97"/>
      <c r="V58" s="97"/>
      <c r="W58" s="97"/>
      <c r="X58" s="102"/>
      <c r="Y58" s="102"/>
      <c r="Z58" s="102"/>
      <c r="AA58" s="102"/>
      <c r="AB58" s="102"/>
      <c r="AC58" s="102"/>
      <c r="AD58" s="103"/>
    </row>
    <row r="59" spans="1:31">
      <c r="B59" s="5" t="s">
        <v>73</v>
      </c>
      <c r="C59" s="26">
        <v>1</v>
      </c>
      <c r="D59" s="26">
        <v>1</v>
      </c>
      <c r="E59" s="26">
        <v>0</v>
      </c>
      <c r="F59" s="26">
        <v>1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38">
        <f>+Q58/P58*100</f>
        <v>0</v>
      </c>
      <c r="P59" t="e">
        <f>+#REF!-#REF!-#REF!</f>
        <v>#REF!</v>
      </c>
      <c r="R59" s="97"/>
      <c r="S59" s="102"/>
      <c r="T59" s="102"/>
      <c r="U59" s="102"/>
      <c r="V59" s="102"/>
      <c r="W59" s="102"/>
      <c r="X59" s="102"/>
      <c r="Y59" s="102"/>
      <c r="Z59" s="102"/>
      <c r="AA59" s="102"/>
      <c r="AB59" s="102"/>
      <c r="AC59" s="102"/>
      <c r="AD59" s="103"/>
    </row>
    <row r="60" spans="1:31">
      <c r="B60" s="5" t="s">
        <v>74</v>
      </c>
      <c r="C60" s="26">
        <f t="shared" ref="C60:C64" si="8">+D60+E60</f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38" t="e">
        <f t="shared" ref="N60:N64" si="9">+Q60/P60*100</f>
        <v>#DIV/0!</v>
      </c>
      <c r="R60" s="97"/>
      <c r="S60" s="102"/>
      <c r="T60" s="102"/>
      <c r="U60" s="102"/>
      <c r="V60" s="102"/>
      <c r="W60" s="102"/>
      <c r="X60" s="102"/>
      <c r="Y60" s="102"/>
      <c r="Z60" s="102"/>
      <c r="AA60" s="102"/>
      <c r="AB60" s="102"/>
      <c r="AC60" s="102"/>
      <c r="AD60" s="103"/>
    </row>
    <row r="61" spans="1:31">
      <c r="B61" s="25" t="s">
        <v>75</v>
      </c>
      <c r="C61" s="26">
        <f t="shared" ref="C61" si="10">+D61+E61</f>
        <v>0</v>
      </c>
      <c r="D61" s="26">
        <f t="shared" ref="D61" si="11">+E61+F61</f>
        <v>0</v>
      </c>
      <c r="E61" s="26">
        <f t="shared" ref="E61" si="12">+F61+G61</f>
        <v>0</v>
      </c>
      <c r="F61" s="26">
        <f t="shared" ref="F61" si="13">+G61+H61</f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38" t="e">
        <f t="shared" si="9"/>
        <v>#DIV/0!</v>
      </c>
      <c r="P61">
        <f t="shared" ref="P61:P65" si="14">+C61-L61-M61</f>
        <v>0</v>
      </c>
      <c r="R61" s="100"/>
      <c r="S61" s="102"/>
      <c r="T61" s="102"/>
      <c r="U61" s="102"/>
      <c r="V61" s="102"/>
      <c r="W61" s="102"/>
      <c r="X61" s="102"/>
      <c r="Y61" s="102"/>
      <c r="Z61" s="102"/>
      <c r="AA61" s="102"/>
      <c r="AB61" s="102"/>
      <c r="AC61" s="102"/>
      <c r="AD61" s="103"/>
    </row>
    <row r="62" spans="1:31">
      <c r="B62" s="5"/>
      <c r="C62" s="26">
        <f t="shared" si="8"/>
        <v>0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38" t="e">
        <f t="shared" si="9"/>
        <v>#DIV/0!</v>
      </c>
      <c r="P62">
        <f t="shared" si="14"/>
        <v>0</v>
      </c>
      <c r="R62" s="97"/>
      <c r="S62" s="102"/>
      <c r="T62" s="102"/>
      <c r="U62" s="102"/>
      <c r="V62" s="102"/>
      <c r="W62" s="102"/>
      <c r="X62" s="102"/>
      <c r="Y62" s="102"/>
      <c r="Z62" s="102"/>
      <c r="AA62" s="102"/>
      <c r="AB62" s="102"/>
      <c r="AC62" s="102"/>
      <c r="AD62" s="103"/>
    </row>
    <row r="63" spans="1:31">
      <c r="B63" s="5"/>
      <c r="C63" s="26">
        <f t="shared" si="8"/>
        <v>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38" t="e">
        <f t="shared" si="9"/>
        <v>#DIV/0!</v>
      </c>
      <c r="P63">
        <f t="shared" si="14"/>
        <v>0</v>
      </c>
      <c r="R63" s="97"/>
      <c r="S63" s="102"/>
      <c r="T63" s="102"/>
      <c r="U63" s="102"/>
      <c r="V63" s="102"/>
      <c r="W63" s="102"/>
      <c r="X63" s="102"/>
      <c r="Y63" s="102"/>
      <c r="Z63" s="102"/>
      <c r="AA63" s="102"/>
      <c r="AB63" s="102"/>
      <c r="AC63" s="102"/>
      <c r="AD63" s="103"/>
    </row>
    <row r="64" spans="1:31">
      <c r="B64" s="5"/>
      <c r="C64" s="26">
        <f t="shared" si="8"/>
        <v>0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38" t="e">
        <f t="shared" si="9"/>
        <v>#DIV/0!</v>
      </c>
      <c r="P64">
        <f t="shared" si="14"/>
        <v>0</v>
      </c>
      <c r="R64" s="97"/>
      <c r="S64" s="102"/>
      <c r="T64" s="102"/>
      <c r="U64" s="102"/>
      <c r="V64" s="102"/>
      <c r="W64" s="102"/>
      <c r="X64" s="102"/>
      <c r="Y64" s="102"/>
      <c r="Z64" s="102"/>
      <c r="AA64" s="102"/>
      <c r="AB64" s="102"/>
      <c r="AC64" s="102"/>
      <c r="AD64" s="103"/>
    </row>
    <row r="65" spans="2:30">
      <c r="B65" s="5"/>
      <c r="C65" s="26">
        <v>1</v>
      </c>
      <c r="D65" s="26">
        <v>1</v>
      </c>
      <c r="E65" s="26">
        <f t="shared" ref="E65:M65" si="15">+SUM(E59:E64)</f>
        <v>0</v>
      </c>
      <c r="F65" s="26">
        <v>1</v>
      </c>
      <c r="G65" s="26">
        <f t="shared" si="15"/>
        <v>0</v>
      </c>
      <c r="H65" s="26">
        <f t="shared" si="15"/>
        <v>0</v>
      </c>
      <c r="I65" s="26">
        <f t="shared" si="15"/>
        <v>0</v>
      </c>
      <c r="J65" s="26">
        <f t="shared" si="15"/>
        <v>0</v>
      </c>
      <c r="K65" s="26">
        <f t="shared" si="15"/>
        <v>0</v>
      </c>
      <c r="L65" s="26">
        <f t="shared" si="15"/>
        <v>0</v>
      </c>
      <c r="M65" s="26">
        <f t="shared" si="15"/>
        <v>0</v>
      </c>
      <c r="N65" s="5">
        <v>100</v>
      </c>
      <c r="P65">
        <f t="shared" si="14"/>
        <v>1</v>
      </c>
      <c r="R65" s="97"/>
      <c r="S65" s="102"/>
      <c r="T65" s="102"/>
      <c r="U65" s="102"/>
      <c r="V65" s="102"/>
      <c r="W65" s="102"/>
      <c r="X65" s="102"/>
      <c r="Y65" s="102"/>
      <c r="Z65" s="102"/>
      <c r="AA65" s="102"/>
      <c r="AB65" s="102"/>
      <c r="AC65" s="102"/>
      <c r="AD65" s="97"/>
    </row>
  </sheetData>
  <mergeCells count="77">
    <mergeCell ref="S56:U56"/>
    <mergeCell ref="V56:W56"/>
    <mergeCell ref="X56:Y56"/>
    <mergeCell ref="Z56:AA56"/>
    <mergeCell ref="AB56:AC56"/>
    <mergeCell ref="S37:U37"/>
    <mergeCell ref="V37:W37"/>
    <mergeCell ref="X37:Y37"/>
    <mergeCell ref="Z37:AA37"/>
    <mergeCell ref="AB37:AC37"/>
    <mergeCell ref="A25:A27"/>
    <mergeCell ref="O25:O27"/>
    <mergeCell ref="B25:E27"/>
    <mergeCell ref="B51:D51"/>
    <mergeCell ref="F51:I51"/>
    <mergeCell ref="K51:N51"/>
    <mergeCell ref="F37:G37"/>
    <mergeCell ref="H37:I37"/>
    <mergeCell ref="J37:K37"/>
    <mergeCell ref="L37:M37"/>
    <mergeCell ref="B50:D50"/>
    <mergeCell ref="F50:I50"/>
    <mergeCell ref="K50:N50"/>
    <mergeCell ref="B30:E30"/>
    <mergeCell ref="B31:E31"/>
    <mergeCell ref="B32:E32"/>
    <mergeCell ref="C56:E56"/>
    <mergeCell ref="F56:G56"/>
    <mergeCell ref="H56:I56"/>
    <mergeCell ref="J56:K56"/>
    <mergeCell ref="L56:M56"/>
    <mergeCell ref="B33:E33"/>
    <mergeCell ref="C37:E37"/>
    <mergeCell ref="F26:H26"/>
    <mergeCell ref="I26:K26"/>
    <mergeCell ref="L26:N26"/>
    <mergeCell ref="B28:E28"/>
    <mergeCell ref="B29:E29"/>
    <mergeCell ref="C23:G23"/>
    <mergeCell ref="H23:I23"/>
    <mergeCell ref="J23:L23"/>
    <mergeCell ref="N23:O23"/>
    <mergeCell ref="F25:H25"/>
    <mergeCell ref="I25:K25"/>
    <mergeCell ref="L25:N25"/>
    <mergeCell ref="C21:G21"/>
    <mergeCell ref="H21:I21"/>
    <mergeCell ref="J21:L21"/>
    <mergeCell ref="N21:O21"/>
    <mergeCell ref="C22:G22"/>
    <mergeCell ref="H22:I22"/>
    <mergeCell ref="J22:L22"/>
    <mergeCell ref="N22:O22"/>
    <mergeCell ref="B12:F12"/>
    <mergeCell ref="G12:H12"/>
    <mergeCell ref="J12:K12"/>
    <mergeCell ref="C20:G20"/>
    <mergeCell ref="H20:I20"/>
    <mergeCell ref="J20:L20"/>
    <mergeCell ref="B10:F10"/>
    <mergeCell ref="G10:H10"/>
    <mergeCell ref="J10:K10"/>
    <mergeCell ref="B11:F11"/>
    <mergeCell ref="G11:H11"/>
    <mergeCell ref="J11:K11"/>
    <mergeCell ref="A7:O7"/>
    <mergeCell ref="B8:F8"/>
    <mergeCell ref="G8:H8"/>
    <mergeCell ref="J8:K8"/>
    <mergeCell ref="B9:F9"/>
    <mergeCell ref="G9:H9"/>
    <mergeCell ref="J9:K9"/>
    <mergeCell ref="A1:O1"/>
    <mergeCell ref="A2:O2"/>
    <mergeCell ref="A3:O3"/>
    <mergeCell ref="A4:O4"/>
    <mergeCell ref="A6:O6"/>
  </mergeCells>
  <pageMargins left="0.26" right="0.17" top="0.31" bottom="0.35" header="0.2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TYBA HIS</vt:lpstr>
      <vt:lpstr>'TYBA HIS'!Print_Area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</dc:creator>
  <cp:lastModifiedBy>User</cp:lastModifiedBy>
  <dcterms:created xsi:type="dcterms:W3CDTF">2023-07-15T08:06:00Z</dcterms:created>
  <dcterms:modified xsi:type="dcterms:W3CDTF">2026-04-09T02:57:49Z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75EB9858D6F343E2B90C576FD9BF5772_12</vt:lpwstr>
  </property>
  <property fmtid="{D5CDD505-2E9C-101B-9397-08002B2CF9AE}" pid="3" name="KSOProductBuildVer">
    <vt:lpwstr>1033-12.2.0.18607</vt:lpwstr>
  </property>
</Properties>
</file>